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<sst xmlns="http://schemas.openxmlformats.org/spreadsheetml/2006/main" count="238" uniqueCount="14">
  <si>
    <t>Drug total</t>
  </si>
  <si>
    <t>This chart is based on a dose of 1.0 mg/kg for both drugs</t>
  </si>
  <si>
    <t>ml</t>
  </si>
  <si>
    <t>Lidocaine 2% = 20 mg/ml</t>
  </si>
  <si>
    <t>Bupivacaine 0.5% = 5 mg/ml</t>
  </si>
  <si>
    <t>Volume per site</t>
  </si>
  <si>
    <t>Lidocaine/Bupivacaine Ring Block Calculations</t>
  </si>
  <si>
    <t>Lidocaine 2%</t>
  </si>
  <si>
    <t>Bupivacaine 0.5%</t>
  </si>
  <si>
    <t>Dr. Bob Stein</t>
  </si>
  <si>
    <t>Weight in Kilograms</t>
  </si>
  <si>
    <t>Sterile Water</t>
  </si>
  <si>
    <r>
      <t xml:space="preserve">Wt. In </t>
    </r>
    <r>
      <rPr>
        <b/>
        <sz val="11"/>
        <color indexed="10"/>
        <rFont val="Arial"/>
        <family val="2"/>
      </rPr>
      <t>kg</t>
    </r>
  </si>
  <si>
    <r>
      <t xml:space="preserve">This chart assumes the </t>
    </r>
    <r>
      <rPr>
        <b/>
        <sz val="12"/>
        <rFont val="Arial"/>
        <family val="2"/>
      </rPr>
      <t>bupivacaine is 0.5%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</si>
</sst>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c\c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 applyProtection="1">
      <alignment/>
      <protection locked="0"/>
    </xf>
    <xf numFmtId="2" fontId="0" fillId="0" borderId="2" xfId="0" applyNumberFormat="1" applyFont="1" applyBorder="1" applyAlignment="1" applyProtection="1">
      <alignment/>
      <protection locked="0"/>
    </xf>
    <xf numFmtId="0" fontId="6" fillId="0" borderId="1" xfId="0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2" fontId="0" fillId="2" borderId="1" xfId="0" applyNumberFormat="1" applyFont="1" applyFill="1" applyBorder="1" applyAlignment="1" applyProtection="1">
      <alignment/>
      <protection locked="0"/>
    </xf>
    <xf numFmtId="2" fontId="0" fillId="2" borderId="2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58</xdr:row>
      <xdr:rowOff>28575</xdr:rowOff>
    </xdr:from>
    <xdr:to>
      <xdr:col>7</xdr:col>
      <xdr:colOff>714375</xdr:colOff>
      <xdr:row>75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9553575"/>
          <a:ext cx="29432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>
      <selection activeCell="L9" sqref="L9"/>
    </sheetView>
  </sheetViews>
  <sheetFormatPr defaultColWidth="9.140625" defaultRowHeight="12.75"/>
  <cols>
    <col min="1" max="1" width="9.7109375" style="0" customWidth="1"/>
    <col min="2" max="2" width="12.7109375" style="0" customWidth="1"/>
    <col min="3" max="3" width="3.28125" style="0" customWidth="1"/>
    <col min="4" max="4" width="15.421875" style="0" customWidth="1"/>
    <col min="5" max="5" width="3.28125" style="0" customWidth="1"/>
    <col min="6" max="6" width="12.7109375" style="0" customWidth="1"/>
    <col min="7" max="7" width="3.00390625" style="0" customWidth="1"/>
    <col min="8" max="8" width="11.7109375" style="3" customWidth="1"/>
    <col min="9" max="9" width="3.00390625" style="0" customWidth="1"/>
    <col min="10" max="10" width="14.7109375" style="3" customWidth="1"/>
    <col min="11" max="11" width="3.00390625" style="0" customWidth="1"/>
    <col min="12" max="16384" width="9.140625" style="20" customWidth="1"/>
  </cols>
  <sheetData>
    <row r="1" spans="1:11" s="15" customFormat="1" ht="20.25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6" customFormat="1" ht="15">
      <c r="A2" s="24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s="17" customFormat="1" ht="11.25">
      <c r="A3" s="37"/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s="18" customFormat="1" ht="11.25">
      <c r="A4" s="41" t="s">
        <v>9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s="18" customFormat="1" ht="11.25">
      <c r="A5" s="51"/>
      <c r="B5" s="52"/>
      <c r="C5" s="52"/>
      <c r="D5" s="52"/>
      <c r="E5" s="52"/>
      <c r="F5" s="52"/>
      <c r="G5" s="52"/>
      <c r="H5" s="52"/>
      <c r="I5" s="52"/>
      <c r="J5" s="52"/>
      <c r="K5" s="53"/>
    </row>
    <row r="6" spans="1:11" s="19" customFormat="1" ht="12.75">
      <c r="A6" s="29" t="s">
        <v>1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s="19" customFormat="1" ht="15.75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1"/>
    </row>
    <row r="8" spans="1:11" ht="12.75">
      <c r="A8" s="34"/>
      <c r="B8" s="35"/>
      <c r="C8" s="35"/>
      <c r="D8" s="35"/>
      <c r="E8" s="35"/>
      <c r="F8" s="35"/>
      <c r="G8" s="35"/>
      <c r="H8" s="35"/>
      <c r="I8" s="35"/>
      <c r="J8" s="35"/>
      <c r="K8" s="36"/>
    </row>
    <row r="9" spans="1:11" s="21" customFormat="1" ht="15">
      <c r="A9" s="8" t="s">
        <v>12</v>
      </c>
      <c r="B9" s="32" t="s">
        <v>7</v>
      </c>
      <c r="C9" s="33"/>
      <c r="D9" s="32" t="s">
        <v>8</v>
      </c>
      <c r="E9" s="33"/>
      <c r="F9" s="32" t="s">
        <v>0</v>
      </c>
      <c r="G9" s="33"/>
      <c r="H9" s="47" t="s">
        <v>11</v>
      </c>
      <c r="I9" s="27"/>
      <c r="J9" s="27" t="s">
        <v>5</v>
      </c>
      <c r="K9" s="28"/>
    </row>
    <row r="10" spans="1:11" s="22" customFormat="1" ht="12.75">
      <c r="A10" s="9">
        <v>1</v>
      </c>
      <c r="B10" s="10">
        <f aca="true" t="shared" si="0" ref="B10:B16">A10/20</f>
        <v>0.05</v>
      </c>
      <c r="C10" s="10" t="s">
        <v>2</v>
      </c>
      <c r="D10" s="10">
        <f aca="true" t="shared" si="1" ref="D10:D16">A10/5</f>
        <v>0.2</v>
      </c>
      <c r="E10" s="10" t="s">
        <v>2</v>
      </c>
      <c r="F10" s="10">
        <f aca="true" t="shared" si="2" ref="F10:F16">SUM(B10:D10)</f>
        <v>0.25</v>
      </c>
      <c r="G10" s="11" t="s">
        <v>2</v>
      </c>
      <c r="H10" s="10">
        <f aca="true" t="shared" si="3" ref="H10:H16">IF(A10&lt;2.3,1-F10,2-F10)</f>
        <v>0.75</v>
      </c>
      <c r="I10" s="12" t="s">
        <v>2</v>
      </c>
      <c r="J10" s="10">
        <f aca="true" t="shared" si="4" ref="J10:J16">(H10+F10)/6</f>
        <v>0.16666666666666666</v>
      </c>
      <c r="K10" s="11" t="s">
        <v>2</v>
      </c>
    </row>
    <row r="11" spans="1:11" s="22" customFormat="1" ht="12.75">
      <c r="A11" s="5">
        <v>1.25</v>
      </c>
      <c r="B11" s="2">
        <f t="shared" si="0"/>
        <v>0.0625</v>
      </c>
      <c r="C11" s="2" t="s">
        <v>2</v>
      </c>
      <c r="D11" s="2">
        <f t="shared" si="1"/>
        <v>0.25</v>
      </c>
      <c r="E11" s="2" t="s">
        <v>2</v>
      </c>
      <c r="F11" s="2">
        <f t="shared" si="2"/>
        <v>0.3125</v>
      </c>
      <c r="G11" s="1" t="s">
        <v>2</v>
      </c>
      <c r="H11" s="2">
        <f t="shared" si="3"/>
        <v>0.6875</v>
      </c>
      <c r="I11" s="4" t="s">
        <v>2</v>
      </c>
      <c r="J11" s="2">
        <f t="shared" si="4"/>
        <v>0.16666666666666666</v>
      </c>
      <c r="K11" s="1" t="s">
        <v>2</v>
      </c>
    </row>
    <row r="12" spans="1:11" s="22" customFormat="1" ht="12.75">
      <c r="A12" s="9">
        <v>1.5</v>
      </c>
      <c r="B12" s="10">
        <f t="shared" si="0"/>
        <v>0.075</v>
      </c>
      <c r="C12" s="10" t="s">
        <v>2</v>
      </c>
      <c r="D12" s="10">
        <f t="shared" si="1"/>
        <v>0.3</v>
      </c>
      <c r="E12" s="10" t="s">
        <v>2</v>
      </c>
      <c r="F12" s="10">
        <f t="shared" si="2"/>
        <v>0.375</v>
      </c>
      <c r="G12" s="11" t="s">
        <v>2</v>
      </c>
      <c r="H12" s="10">
        <f t="shared" si="3"/>
        <v>0.625</v>
      </c>
      <c r="I12" s="12" t="s">
        <v>2</v>
      </c>
      <c r="J12" s="10">
        <f t="shared" si="4"/>
        <v>0.16666666666666666</v>
      </c>
      <c r="K12" s="11" t="s">
        <v>2</v>
      </c>
    </row>
    <row r="13" spans="1:11" s="22" customFormat="1" ht="12.75">
      <c r="A13" s="5">
        <v>1.75</v>
      </c>
      <c r="B13" s="2">
        <f t="shared" si="0"/>
        <v>0.0875</v>
      </c>
      <c r="C13" s="2" t="s">
        <v>2</v>
      </c>
      <c r="D13" s="2">
        <f t="shared" si="1"/>
        <v>0.35</v>
      </c>
      <c r="E13" s="2" t="s">
        <v>2</v>
      </c>
      <c r="F13" s="2">
        <f t="shared" si="2"/>
        <v>0.4375</v>
      </c>
      <c r="G13" s="1" t="s">
        <v>2</v>
      </c>
      <c r="H13" s="2">
        <f t="shared" si="3"/>
        <v>0.5625</v>
      </c>
      <c r="I13" s="4" t="s">
        <v>2</v>
      </c>
      <c r="J13" s="2">
        <f t="shared" si="4"/>
        <v>0.16666666666666666</v>
      </c>
      <c r="K13" s="1" t="s">
        <v>2</v>
      </c>
    </row>
    <row r="14" spans="1:11" s="22" customFormat="1" ht="12.75">
      <c r="A14" s="9">
        <v>2</v>
      </c>
      <c r="B14" s="10">
        <f t="shared" si="0"/>
        <v>0.1</v>
      </c>
      <c r="C14" s="10" t="s">
        <v>2</v>
      </c>
      <c r="D14" s="10">
        <f t="shared" si="1"/>
        <v>0.4</v>
      </c>
      <c r="E14" s="10" t="s">
        <v>2</v>
      </c>
      <c r="F14" s="10">
        <f t="shared" si="2"/>
        <v>0.5</v>
      </c>
      <c r="G14" s="11" t="s">
        <v>2</v>
      </c>
      <c r="H14" s="10">
        <f t="shared" si="3"/>
        <v>0.5</v>
      </c>
      <c r="I14" s="12" t="s">
        <v>2</v>
      </c>
      <c r="J14" s="10">
        <f t="shared" si="4"/>
        <v>0.16666666666666666</v>
      </c>
      <c r="K14" s="11" t="s">
        <v>2</v>
      </c>
    </row>
    <row r="15" spans="1:11" ht="12.75">
      <c r="A15" s="6">
        <v>2.25</v>
      </c>
      <c r="B15" s="2">
        <f t="shared" si="0"/>
        <v>0.1125</v>
      </c>
      <c r="C15" s="2" t="s">
        <v>2</v>
      </c>
      <c r="D15" s="2">
        <f t="shared" si="1"/>
        <v>0.45</v>
      </c>
      <c r="E15" s="2" t="s">
        <v>2</v>
      </c>
      <c r="F15" s="2">
        <f t="shared" si="2"/>
        <v>0.5625</v>
      </c>
      <c r="G15" s="1" t="s">
        <v>2</v>
      </c>
      <c r="H15" s="2">
        <f t="shared" si="3"/>
        <v>0.4375</v>
      </c>
      <c r="I15" s="4" t="s">
        <v>2</v>
      </c>
      <c r="J15" s="2">
        <f t="shared" si="4"/>
        <v>0.16666666666666666</v>
      </c>
      <c r="K15" s="1" t="s">
        <v>2</v>
      </c>
    </row>
    <row r="16" spans="1:11" ht="12.75">
      <c r="A16" s="13">
        <v>2.5</v>
      </c>
      <c r="B16" s="10">
        <f t="shared" si="0"/>
        <v>0.125</v>
      </c>
      <c r="C16" s="10" t="s">
        <v>2</v>
      </c>
      <c r="D16" s="10">
        <f t="shared" si="1"/>
        <v>0.5</v>
      </c>
      <c r="E16" s="10" t="s">
        <v>2</v>
      </c>
      <c r="F16" s="10">
        <f t="shared" si="2"/>
        <v>0.625</v>
      </c>
      <c r="G16" s="11" t="s">
        <v>2</v>
      </c>
      <c r="H16" s="10">
        <f t="shared" si="3"/>
        <v>1.375</v>
      </c>
      <c r="I16" s="12" t="s">
        <v>2</v>
      </c>
      <c r="J16" s="10">
        <f t="shared" si="4"/>
        <v>0.3333333333333333</v>
      </c>
      <c r="K16" s="11" t="s">
        <v>2</v>
      </c>
    </row>
    <row r="17" spans="1:11" ht="12.75">
      <c r="A17" s="6">
        <v>2.75</v>
      </c>
      <c r="B17" s="2">
        <f aca="true" t="shared" si="5" ref="B17:B38">A17/20</f>
        <v>0.1375</v>
      </c>
      <c r="C17" s="2" t="s">
        <v>2</v>
      </c>
      <c r="D17" s="2">
        <f aca="true" t="shared" si="6" ref="D17:D38">A17/5</f>
        <v>0.55</v>
      </c>
      <c r="E17" s="2" t="s">
        <v>2</v>
      </c>
      <c r="F17" s="2">
        <f aca="true" t="shared" si="7" ref="F17:F38">SUM(B17:D17)</f>
        <v>0.6875</v>
      </c>
      <c r="G17" s="1" t="s">
        <v>2</v>
      </c>
      <c r="H17" s="2">
        <f aca="true" t="shared" si="8" ref="H17:H38">IF(A17&lt;2.3,1-F17,2-F17)</f>
        <v>1.3125</v>
      </c>
      <c r="I17" s="4" t="s">
        <v>2</v>
      </c>
      <c r="J17" s="2">
        <f aca="true" t="shared" si="9" ref="J17:J39">(H17+F17)/6</f>
        <v>0.3333333333333333</v>
      </c>
      <c r="K17" s="1" t="s">
        <v>2</v>
      </c>
    </row>
    <row r="18" spans="1:11" ht="12.75">
      <c r="A18" s="13">
        <v>3</v>
      </c>
      <c r="B18" s="10">
        <f t="shared" si="5"/>
        <v>0.15</v>
      </c>
      <c r="C18" s="10" t="s">
        <v>2</v>
      </c>
      <c r="D18" s="10">
        <f t="shared" si="6"/>
        <v>0.6</v>
      </c>
      <c r="E18" s="10" t="s">
        <v>2</v>
      </c>
      <c r="F18" s="10">
        <f t="shared" si="7"/>
        <v>0.75</v>
      </c>
      <c r="G18" s="11" t="s">
        <v>2</v>
      </c>
      <c r="H18" s="10">
        <f t="shared" si="8"/>
        <v>1.25</v>
      </c>
      <c r="I18" s="12" t="s">
        <v>2</v>
      </c>
      <c r="J18" s="10">
        <f t="shared" si="9"/>
        <v>0.3333333333333333</v>
      </c>
      <c r="K18" s="11" t="s">
        <v>2</v>
      </c>
    </row>
    <row r="19" spans="1:11" ht="12.75">
      <c r="A19" s="6">
        <v>3.25</v>
      </c>
      <c r="B19" s="2">
        <f t="shared" si="5"/>
        <v>0.1625</v>
      </c>
      <c r="C19" s="2" t="s">
        <v>2</v>
      </c>
      <c r="D19" s="2">
        <f t="shared" si="6"/>
        <v>0.65</v>
      </c>
      <c r="E19" s="2" t="s">
        <v>2</v>
      </c>
      <c r="F19" s="2">
        <f t="shared" si="7"/>
        <v>0.8125</v>
      </c>
      <c r="G19" s="1" t="s">
        <v>2</v>
      </c>
      <c r="H19" s="2">
        <f t="shared" si="8"/>
        <v>1.1875</v>
      </c>
      <c r="I19" s="4" t="s">
        <v>2</v>
      </c>
      <c r="J19" s="2">
        <f t="shared" si="9"/>
        <v>0.3333333333333333</v>
      </c>
      <c r="K19" s="1" t="s">
        <v>2</v>
      </c>
    </row>
    <row r="20" spans="1:11" ht="12.75">
      <c r="A20" s="13">
        <v>3.5</v>
      </c>
      <c r="B20" s="10">
        <f t="shared" si="5"/>
        <v>0.175</v>
      </c>
      <c r="C20" s="10" t="s">
        <v>2</v>
      </c>
      <c r="D20" s="10">
        <f t="shared" si="6"/>
        <v>0.7</v>
      </c>
      <c r="E20" s="10" t="s">
        <v>2</v>
      </c>
      <c r="F20" s="10">
        <f t="shared" si="7"/>
        <v>0.875</v>
      </c>
      <c r="G20" s="11" t="s">
        <v>2</v>
      </c>
      <c r="H20" s="10">
        <f t="shared" si="8"/>
        <v>1.125</v>
      </c>
      <c r="I20" s="12" t="s">
        <v>2</v>
      </c>
      <c r="J20" s="10">
        <f t="shared" si="9"/>
        <v>0.3333333333333333</v>
      </c>
      <c r="K20" s="11" t="s">
        <v>2</v>
      </c>
    </row>
    <row r="21" spans="1:11" ht="12.75">
      <c r="A21" s="7">
        <v>3.75</v>
      </c>
      <c r="B21" s="2">
        <f t="shared" si="5"/>
        <v>0.1875</v>
      </c>
      <c r="C21" s="2" t="s">
        <v>2</v>
      </c>
      <c r="D21" s="2">
        <f t="shared" si="6"/>
        <v>0.75</v>
      </c>
      <c r="E21" s="2" t="s">
        <v>2</v>
      </c>
      <c r="F21" s="2">
        <f t="shared" si="7"/>
        <v>0.9375</v>
      </c>
      <c r="G21" s="1" t="s">
        <v>2</v>
      </c>
      <c r="H21" s="2">
        <f t="shared" si="8"/>
        <v>1.0625</v>
      </c>
      <c r="I21" s="4" t="s">
        <v>2</v>
      </c>
      <c r="J21" s="2">
        <f t="shared" si="9"/>
        <v>0.3333333333333333</v>
      </c>
      <c r="K21" s="1" t="s">
        <v>2</v>
      </c>
    </row>
    <row r="22" spans="1:11" ht="12.75">
      <c r="A22" s="14">
        <v>4</v>
      </c>
      <c r="B22" s="10">
        <f t="shared" si="5"/>
        <v>0.2</v>
      </c>
      <c r="C22" s="10" t="s">
        <v>2</v>
      </c>
      <c r="D22" s="10">
        <f t="shared" si="6"/>
        <v>0.8</v>
      </c>
      <c r="E22" s="10" t="s">
        <v>2</v>
      </c>
      <c r="F22" s="10">
        <f t="shared" si="7"/>
        <v>1</v>
      </c>
      <c r="G22" s="11" t="s">
        <v>2</v>
      </c>
      <c r="H22" s="10">
        <f t="shared" si="8"/>
        <v>1</v>
      </c>
      <c r="I22" s="12" t="s">
        <v>2</v>
      </c>
      <c r="J22" s="10">
        <f t="shared" si="9"/>
        <v>0.3333333333333333</v>
      </c>
      <c r="K22" s="11" t="s">
        <v>2</v>
      </c>
    </row>
    <row r="23" spans="1:11" ht="12.75">
      <c r="A23" s="7">
        <v>4.25</v>
      </c>
      <c r="B23" s="2">
        <f t="shared" si="5"/>
        <v>0.2125</v>
      </c>
      <c r="C23" s="2" t="s">
        <v>2</v>
      </c>
      <c r="D23" s="2">
        <f t="shared" si="6"/>
        <v>0.85</v>
      </c>
      <c r="E23" s="2" t="s">
        <v>2</v>
      </c>
      <c r="F23" s="2">
        <f t="shared" si="7"/>
        <v>1.0625</v>
      </c>
      <c r="G23" s="1" t="s">
        <v>2</v>
      </c>
      <c r="H23" s="2">
        <f t="shared" si="8"/>
        <v>0.9375</v>
      </c>
      <c r="I23" s="4" t="s">
        <v>2</v>
      </c>
      <c r="J23" s="2">
        <f t="shared" si="9"/>
        <v>0.3333333333333333</v>
      </c>
      <c r="K23" s="1" t="s">
        <v>2</v>
      </c>
    </row>
    <row r="24" spans="1:11" ht="12.75">
      <c r="A24" s="14">
        <v>4.5</v>
      </c>
      <c r="B24" s="10">
        <f t="shared" si="5"/>
        <v>0.225</v>
      </c>
      <c r="C24" s="10" t="s">
        <v>2</v>
      </c>
      <c r="D24" s="10">
        <f t="shared" si="6"/>
        <v>0.9</v>
      </c>
      <c r="E24" s="10" t="s">
        <v>2</v>
      </c>
      <c r="F24" s="10">
        <f t="shared" si="7"/>
        <v>1.125</v>
      </c>
      <c r="G24" s="11" t="s">
        <v>2</v>
      </c>
      <c r="H24" s="10">
        <f t="shared" si="8"/>
        <v>0.875</v>
      </c>
      <c r="I24" s="12" t="s">
        <v>2</v>
      </c>
      <c r="J24" s="10">
        <f t="shared" si="9"/>
        <v>0.3333333333333333</v>
      </c>
      <c r="K24" s="11" t="s">
        <v>2</v>
      </c>
    </row>
    <row r="25" spans="1:11" ht="12.75">
      <c r="A25" s="7">
        <v>4.75</v>
      </c>
      <c r="B25" s="2">
        <f t="shared" si="5"/>
        <v>0.2375</v>
      </c>
      <c r="C25" s="2" t="s">
        <v>2</v>
      </c>
      <c r="D25" s="2">
        <f t="shared" si="6"/>
        <v>0.95</v>
      </c>
      <c r="E25" s="2" t="s">
        <v>2</v>
      </c>
      <c r="F25" s="2">
        <f t="shared" si="7"/>
        <v>1.1875</v>
      </c>
      <c r="G25" s="1" t="s">
        <v>2</v>
      </c>
      <c r="H25" s="2">
        <f t="shared" si="8"/>
        <v>0.8125</v>
      </c>
      <c r="I25" s="4" t="s">
        <v>2</v>
      </c>
      <c r="J25" s="2">
        <f t="shared" si="9"/>
        <v>0.3333333333333333</v>
      </c>
      <c r="K25" s="1" t="s">
        <v>2</v>
      </c>
    </row>
    <row r="26" spans="1:11" ht="12.75">
      <c r="A26" s="14">
        <v>5</v>
      </c>
      <c r="B26" s="10">
        <f t="shared" si="5"/>
        <v>0.25</v>
      </c>
      <c r="C26" s="10" t="s">
        <v>2</v>
      </c>
      <c r="D26" s="10">
        <f t="shared" si="6"/>
        <v>1</v>
      </c>
      <c r="E26" s="10" t="s">
        <v>2</v>
      </c>
      <c r="F26" s="10">
        <f t="shared" si="7"/>
        <v>1.25</v>
      </c>
      <c r="G26" s="11" t="s">
        <v>2</v>
      </c>
      <c r="H26" s="10">
        <f t="shared" si="8"/>
        <v>0.75</v>
      </c>
      <c r="I26" s="12" t="s">
        <v>2</v>
      </c>
      <c r="J26" s="10">
        <f t="shared" si="9"/>
        <v>0.3333333333333333</v>
      </c>
      <c r="K26" s="11" t="s">
        <v>2</v>
      </c>
    </row>
    <row r="27" spans="1:11" ht="12.75">
      <c r="A27" s="7">
        <v>5.25</v>
      </c>
      <c r="B27" s="2">
        <f t="shared" si="5"/>
        <v>0.2625</v>
      </c>
      <c r="C27" s="2" t="s">
        <v>2</v>
      </c>
      <c r="D27" s="2">
        <f t="shared" si="6"/>
        <v>1.05</v>
      </c>
      <c r="E27" s="2" t="s">
        <v>2</v>
      </c>
      <c r="F27" s="2">
        <f t="shared" si="7"/>
        <v>1.3125</v>
      </c>
      <c r="G27" s="1" t="s">
        <v>2</v>
      </c>
      <c r="H27" s="2">
        <f t="shared" si="8"/>
        <v>0.6875</v>
      </c>
      <c r="I27" s="4" t="s">
        <v>2</v>
      </c>
      <c r="J27" s="2">
        <f t="shared" si="9"/>
        <v>0.3333333333333333</v>
      </c>
      <c r="K27" s="1" t="s">
        <v>2</v>
      </c>
    </row>
    <row r="28" spans="1:11" ht="12.75">
      <c r="A28" s="14">
        <v>5.5</v>
      </c>
      <c r="B28" s="10">
        <f t="shared" si="5"/>
        <v>0.275</v>
      </c>
      <c r="C28" s="10" t="s">
        <v>2</v>
      </c>
      <c r="D28" s="10">
        <f t="shared" si="6"/>
        <v>1.1</v>
      </c>
      <c r="E28" s="10" t="s">
        <v>2</v>
      </c>
      <c r="F28" s="10">
        <f t="shared" si="7"/>
        <v>1.375</v>
      </c>
      <c r="G28" s="11" t="s">
        <v>2</v>
      </c>
      <c r="H28" s="10">
        <f t="shared" si="8"/>
        <v>0.625</v>
      </c>
      <c r="I28" s="12" t="s">
        <v>2</v>
      </c>
      <c r="J28" s="10">
        <f t="shared" si="9"/>
        <v>0.3333333333333333</v>
      </c>
      <c r="K28" s="11" t="s">
        <v>2</v>
      </c>
    </row>
    <row r="29" spans="1:11" ht="12.75">
      <c r="A29" s="7">
        <v>5.75</v>
      </c>
      <c r="B29" s="2">
        <f t="shared" si="5"/>
        <v>0.2875</v>
      </c>
      <c r="C29" s="2" t="s">
        <v>2</v>
      </c>
      <c r="D29" s="2">
        <f t="shared" si="6"/>
        <v>1.15</v>
      </c>
      <c r="E29" s="2" t="s">
        <v>2</v>
      </c>
      <c r="F29" s="2">
        <f t="shared" si="7"/>
        <v>1.4375</v>
      </c>
      <c r="G29" s="1" t="s">
        <v>2</v>
      </c>
      <c r="H29" s="2">
        <f t="shared" si="8"/>
        <v>0.5625</v>
      </c>
      <c r="I29" s="4" t="s">
        <v>2</v>
      </c>
      <c r="J29" s="2">
        <f t="shared" si="9"/>
        <v>0.3333333333333333</v>
      </c>
      <c r="K29" s="1" t="s">
        <v>2</v>
      </c>
    </row>
    <row r="30" spans="1:11" ht="12.75">
      <c r="A30" s="14">
        <v>6</v>
      </c>
      <c r="B30" s="10">
        <f t="shared" si="5"/>
        <v>0.3</v>
      </c>
      <c r="C30" s="10" t="s">
        <v>2</v>
      </c>
      <c r="D30" s="10">
        <f t="shared" si="6"/>
        <v>1.2</v>
      </c>
      <c r="E30" s="10" t="s">
        <v>2</v>
      </c>
      <c r="F30" s="10">
        <f t="shared" si="7"/>
        <v>1.5</v>
      </c>
      <c r="G30" s="11" t="s">
        <v>2</v>
      </c>
      <c r="H30" s="10">
        <f t="shared" si="8"/>
        <v>0.5</v>
      </c>
      <c r="I30" s="12" t="s">
        <v>2</v>
      </c>
      <c r="J30" s="10">
        <f t="shared" si="9"/>
        <v>0.3333333333333333</v>
      </c>
      <c r="K30" s="11" t="s">
        <v>2</v>
      </c>
    </row>
    <row r="31" spans="1:11" ht="12.75">
      <c r="A31" s="7">
        <v>6.25</v>
      </c>
      <c r="B31" s="2">
        <f t="shared" si="5"/>
        <v>0.3125</v>
      </c>
      <c r="C31" s="2" t="s">
        <v>2</v>
      </c>
      <c r="D31" s="2">
        <f t="shared" si="6"/>
        <v>1.25</v>
      </c>
      <c r="E31" s="2" t="s">
        <v>2</v>
      </c>
      <c r="F31" s="2">
        <f t="shared" si="7"/>
        <v>1.5625</v>
      </c>
      <c r="G31" s="1" t="s">
        <v>2</v>
      </c>
      <c r="H31" s="2">
        <f t="shared" si="8"/>
        <v>0.4375</v>
      </c>
      <c r="I31" s="4" t="s">
        <v>2</v>
      </c>
      <c r="J31" s="2">
        <f t="shared" si="9"/>
        <v>0.3333333333333333</v>
      </c>
      <c r="K31" s="1" t="s">
        <v>2</v>
      </c>
    </row>
    <row r="32" spans="1:11" ht="12.75">
      <c r="A32" s="14">
        <v>6.5</v>
      </c>
      <c r="B32" s="10">
        <f t="shared" si="5"/>
        <v>0.325</v>
      </c>
      <c r="C32" s="10" t="s">
        <v>2</v>
      </c>
      <c r="D32" s="10">
        <f t="shared" si="6"/>
        <v>1.3</v>
      </c>
      <c r="E32" s="10" t="s">
        <v>2</v>
      </c>
      <c r="F32" s="10">
        <f t="shared" si="7"/>
        <v>1.625</v>
      </c>
      <c r="G32" s="11" t="s">
        <v>2</v>
      </c>
      <c r="H32" s="10">
        <f t="shared" si="8"/>
        <v>0.375</v>
      </c>
      <c r="I32" s="12" t="s">
        <v>2</v>
      </c>
      <c r="J32" s="10">
        <f t="shared" si="9"/>
        <v>0.3333333333333333</v>
      </c>
      <c r="K32" s="11" t="s">
        <v>2</v>
      </c>
    </row>
    <row r="33" spans="1:11" ht="12.75">
      <c r="A33" s="7">
        <v>6.75</v>
      </c>
      <c r="B33" s="2">
        <f t="shared" si="5"/>
        <v>0.3375</v>
      </c>
      <c r="C33" s="2" t="s">
        <v>2</v>
      </c>
      <c r="D33" s="2">
        <f t="shared" si="6"/>
        <v>1.35</v>
      </c>
      <c r="E33" s="2" t="s">
        <v>2</v>
      </c>
      <c r="F33" s="2">
        <f t="shared" si="7"/>
        <v>1.6875</v>
      </c>
      <c r="G33" s="1" t="s">
        <v>2</v>
      </c>
      <c r="H33" s="2">
        <f t="shared" si="8"/>
        <v>0.3125</v>
      </c>
      <c r="I33" s="4" t="s">
        <v>2</v>
      </c>
      <c r="J33" s="2">
        <f t="shared" si="9"/>
        <v>0.3333333333333333</v>
      </c>
      <c r="K33" s="1" t="s">
        <v>2</v>
      </c>
    </row>
    <row r="34" spans="1:11" ht="12.75">
      <c r="A34" s="14">
        <v>7</v>
      </c>
      <c r="B34" s="10">
        <f t="shared" si="5"/>
        <v>0.35</v>
      </c>
      <c r="C34" s="10" t="s">
        <v>2</v>
      </c>
      <c r="D34" s="10">
        <f t="shared" si="6"/>
        <v>1.4</v>
      </c>
      <c r="E34" s="10" t="s">
        <v>2</v>
      </c>
      <c r="F34" s="10">
        <f t="shared" si="7"/>
        <v>1.75</v>
      </c>
      <c r="G34" s="11" t="s">
        <v>2</v>
      </c>
      <c r="H34" s="10">
        <f t="shared" si="8"/>
        <v>0.25</v>
      </c>
      <c r="I34" s="12" t="s">
        <v>2</v>
      </c>
      <c r="J34" s="10">
        <f t="shared" si="9"/>
        <v>0.3333333333333333</v>
      </c>
      <c r="K34" s="11" t="s">
        <v>2</v>
      </c>
    </row>
    <row r="35" spans="1:11" ht="12.75">
      <c r="A35" s="7">
        <v>7.25</v>
      </c>
      <c r="B35" s="2">
        <f t="shared" si="5"/>
        <v>0.3625</v>
      </c>
      <c r="C35" s="2" t="s">
        <v>2</v>
      </c>
      <c r="D35" s="2">
        <f t="shared" si="6"/>
        <v>1.45</v>
      </c>
      <c r="E35" s="2" t="s">
        <v>2</v>
      </c>
      <c r="F35" s="2">
        <f t="shared" si="7"/>
        <v>1.8125</v>
      </c>
      <c r="G35" s="1" t="s">
        <v>2</v>
      </c>
      <c r="H35" s="2">
        <f t="shared" si="8"/>
        <v>0.1875</v>
      </c>
      <c r="I35" s="4" t="s">
        <v>2</v>
      </c>
      <c r="J35" s="2">
        <f t="shared" si="9"/>
        <v>0.3333333333333333</v>
      </c>
      <c r="K35" s="1" t="s">
        <v>2</v>
      </c>
    </row>
    <row r="36" spans="1:11" ht="12.75">
      <c r="A36" s="14">
        <v>7.5</v>
      </c>
      <c r="B36" s="10">
        <f t="shared" si="5"/>
        <v>0.375</v>
      </c>
      <c r="C36" s="10" t="s">
        <v>2</v>
      </c>
      <c r="D36" s="10">
        <f t="shared" si="6"/>
        <v>1.5</v>
      </c>
      <c r="E36" s="10" t="s">
        <v>2</v>
      </c>
      <c r="F36" s="10">
        <f t="shared" si="7"/>
        <v>1.875</v>
      </c>
      <c r="G36" s="11" t="s">
        <v>2</v>
      </c>
      <c r="H36" s="10">
        <f t="shared" si="8"/>
        <v>0.125</v>
      </c>
      <c r="I36" s="12" t="s">
        <v>2</v>
      </c>
      <c r="J36" s="10">
        <f t="shared" si="9"/>
        <v>0.3333333333333333</v>
      </c>
      <c r="K36" s="11" t="s">
        <v>2</v>
      </c>
    </row>
    <row r="37" spans="1:11" ht="12.75">
      <c r="A37" s="7">
        <v>7.75</v>
      </c>
      <c r="B37" s="2">
        <f t="shared" si="5"/>
        <v>0.3875</v>
      </c>
      <c r="C37" s="2" t="s">
        <v>2</v>
      </c>
      <c r="D37" s="2">
        <f t="shared" si="6"/>
        <v>1.55</v>
      </c>
      <c r="E37" s="2" t="s">
        <v>2</v>
      </c>
      <c r="F37" s="2">
        <f t="shared" si="7"/>
        <v>1.9375</v>
      </c>
      <c r="G37" s="1" t="s">
        <v>2</v>
      </c>
      <c r="H37" s="2">
        <f t="shared" si="8"/>
        <v>0.0625</v>
      </c>
      <c r="I37" s="4" t="s">
        <v>2</v>
      </c>
      <c r="J37" s="2">
        <f t="shared" si="9"/>
        <v>0.3333333333333333</v>
      </c>
      <c r="K37" s="1" t="s">
        <v>2</v>
      </c>
    </row>
    <row r="38" spans="1:11" ht="12.75">
      <c r="A38" s="14">
        <v>8</v>
      </c>
      <c r="B38" s="10">
        <f t="shared" si="5"/>
        <v>0.4</v>
      </c>
      <c r="C38" s="10" t="s">
        <v>2</v>
      </c>
      <c r="D38" s="10">
        <f t="shared" si="6"/>
        <v>1.6</v>
      </c>
      <c r="E38" s="10" t="s">
        <v>2</v>
      </c>
      <c r="F38" s="10">
        <f t="shared" si="7"/>
        <v>2</v>
      </c>
      <c r="G38" s="11" t="s">
        <v>2</v>
      </c>
      <c r="H38" s="10">
        <f t="shared" si="8"/>
        <v>0</v>
      </c>
      <c r="I38" s="12" t="s">
        <v>2</v>
      </c>
      <c r="J38" s="10">
        <f t="shared" si="9"/>
        <v>0.3333333333333333</v>
      </c>
      <c r="K38" s="11" t="s">
        <v>2</v>
      </c>
    </row>
    <row r="39" spans="1:11" ht="12.75">
      <c r="A39" s="7">
        <v>8.25</v>
      </c>
      <c r="B39" s="2">
        <v>0.4</v>
      </c>
      <c r="C39" s="2" t="s">
        <v>2</v>
      </c>
      <c r="D39" s="2">
        <v>1.6</v>
      </c>
      <c r="E39" s="2" t="s">
        <v>2</v>
      </c>
      <c r="F39" s="2">
        <v>2</v>
      </c>
      <c r="G39" s="1" t="s">
        <v>2</v>
      </c>
      <c r="H39" s="2">
        <v>0</v>
      </c>
      <c r="I39" s="4" t="s">
        <v>2</v>
      </c>
      <c r="J39" s="2">
        <f t="shared" si="9"/>
        <v>0.3333333333333333</v>
      </c>
      <c r="K39" s="1" t="s">
        <v>2</v>
      </c>
    </row>
    <row r="40" spans="1:11" ht="12.75">
      <c r="A40" s="14">
        <v>8.5</v>
      </c>
      <c r="B40" s="10">
        <v>0.4</v>
      </c>
      <c r="C40" s="10" t="s">
        <v>2</v>
      </c>
      <c r="D40" s="10">
        <v>1.6</v>
      </c>
      <c r="E40" s="10" t="s">
        <v>2</v>
      </c>
      <c r="F40" s="10">
        <v>2</v>
      </c>
      <c r="G40" s="11" t="s">
        <v>2</v>
      </c>
      <c r="H40" s="10">
        <v>0</v>
      </c>
      <c r="I40" s="12" t="s">
        <v>2</v>
      </c>
      <c r="J40" s="10">
        <f aca="true" t="shared" si="10" ref="J40:J54">(H40+F40)/6</f>
        <v>0.3333333333333333</v>
      </c>
      <c r="K40" s="11" t="s">
        <v>2</v>
      </c>
    </row>
    <row r="41" spans="1:11" ht="12.75">
      <c r="A41" s="7">
        <v>8.75</v>
      </c>
      <c r="B41" s="2">
        <v>0.4</v>
      </c>
      <c r="C41" s="2" t="s">
        <v>2</v>
      </c>
      <c r="D41" s="2">
        <v>1.6</v>
      </c>
      <c r="E41" s="2" t="s">
        <v>2</v>
      </c>
      <c r="F41" s="2">
        <v>2</v>
      </c>
      <c r="G41" s="1" t="s">
        <v>2</v>
      </c>
      <c r="H41" s="2">
        <v>0</v>
      </c>
      <c r="I41" s="4" t="s">
        <v>2</v>
      </c>
      <c r="J41" s="2">
        <f t="shared" si="10"/>
        <v>0.3333333333333333</v>
      </c>
      <c r="K41" s="1" t="s">
        <v>2</v>
      </c>
    </row>
    <row r="42" spans="1:11" ht="12.75">
      <c r="A42" s="14">
        <v>9</v>
      </c>
      <c r="B42" s="10">
        <v>0.4</v>
      </c>
      <c r="C42" s="10" t="s">
        <v>2</v>
      </c>
      <c r="D42" s="10">
        <v>1.6</v>
      </c>
      <c r="E42" s="10" t="s">
        <v>2</v>
      </c>
      <c r="F42" s="10">
        <v>2</v>
      </c>
      <c r="G42" s="11" t="s">
        <v>2</v>
      </c>
      <c r="H42" s="10">
        <v>0</v>
      </c>
      <c r="I42" s="12" t="s">
        <v>2</v>
      </c>
      <c r="J42" s="10">
        <f t="shared" si="10"/>
        <v>0.3333333333333333</v>
      </c>
      <c r="K42" s="11" t="s">
        <v>2</v>
      </c>
    </row>
    <row r="43" spans="1:11" ht="12.75">
      <c r="A43" s="7">
        <v>9.25</v>
      </c>
      <c r="B43" s="2">
        <v>0.4</v>
      </c>
      <c r="C43" s="2" t="s">
        <v>2</v>
      </c>
      <c r="D43" s="2">
        <v>1.6</v>
      </c>
      <c r="E43" s="2" t="s">
        <v>2</v>
      </c>
      <c r="F43" s="2">
        <v>2</v>
      </c>
      <c r="G43" s="1" t="s">
        <v>2</v>
      </c>
      <c r="H43" s="2">
        <v>0</v>
      </c>
      <c r="I43" s="4" t="s">
        <v>2</v>
      </c>
      <c r="J43" s="2">
        <f t="shared" si="10"/>
        <v>0.3333333333333333</v>
      </c>
      <c r="K43" s="1" t="s">
        <v>2</v>
      </c>
    </row>
    <row r="44" spans="1:11" ht="12.75">
      <c r="A44" s="14">
        <v>9.5</v>
      </c>
      <c r="B44" s="10">
        <v>0.4</v>
      </c>
      <c r="C44" s="10" t="s">
        <v>2</v>
      </c>
      <c r="D44" s="10">
        <v>1.6</v>
      </c>
      <c r="E44" s="10" t="s">
        <v>2</v>
      </c>
      <c r="F44" s="10">
        <v>2</v>
      </c>
      <c r="G44" s="11" t="s">
        <v>2</v>
      </c>
      <c r="H44" s="10">
        <v>0</v>
      </c>
      <c r="I44" s="12" t="s">
        <v>2</v>
      </c>
      <c r="J44" s="10">
        <f t="shared" si="10"/>
        <v>0.3333333333333333</v>
      </c>
      <c r="K44" s="11" t="s">
        <v>2</v>
      </c>
    </row>
    <row r="45" spans="1:11" ht="12.75">
      <c r="A45" s="7">
        <v>9.75</v>
      </c>
      <c r="B45" s="2">
        <v>0.4</v>
      </c>
      <c r="C45" s="2" t="s">
        <v>2</v>
      </c>
      <c r="D45" s="2">
        <v>1.6</v>
      </c>
      <c r="E45" s="2" t="s">
        <v>2</v>
      </c>
      <c r="F45" s="2">
        <v>2</v>
      </c>
      <c r="G45" s="1" t="s">
        <v>2</v>
      </c>
      <c r="H45" s="2">
        <v>0</v>
      </c>
      <c r="I45" s="4" t="s">
        <v>2</v>
      </c>
      <c r="J45" s="2">
        <f t="shared" si="10"/>
        <v>0.3333333333333333</v>
      </c>
      <c r="K45" s="1" t="s">
        <v>2</v>
      </c>
    </row>
    <row r="46" spans="1:11" ht="12.75">
      <c r="A46" s="14">
        <v>10</v>
      </c>
      <c r="B46" s="10">
        <v>0.4</v>
      </c>
      <c r="C46" s="10" t="s">
        <v>2</v>
      </c>
      <c r="D46" s="10">
        <v>1.6</v>
      </c>
      <c r="E46" s="10" t="s">
        <v>2</v>
      </c>
      <c r="F46" s="10">
        <v>2</v>
      </c>
      <c r="G46" s="11" t="s">
        <v>2</v>
      </c>
      <c r="H46" s="10">
        <v>0</v>
      </c>
      <c r="I46" s="12" t="s">
        <v>2</v>
      </c>
      <c r="J46" s="10">
        <f t="shared" si="10"/>
        <v>0.3333333333333333</v>
      </c>
      <c r="K46" s="11" t="s">
        <v>2</v>
      </c>
    </row>
    <row r="47" spans="1:11" ht="12.75">
      <c r="A47" s="7">
        <v>10.25</v>
      </c>
      <c r="B47" s="2">
        <v>0.4</v>
      </c>
      <c r="C47" s="2" t="s">
        <v>2</v>
      </c>
      <c r="D47" s="2">
        <v>1.6</v>
      </c>
      <c r="E47" s="2" t="s">
        <v>2</v>
      </c>
      <c r="F47" s="2">
        <v>2</v>
      </c>
      <c r="G47" s="1" t="s">
        <v>2</v>
      </c>
      <c r="H47" s="2">
        <v>0</v>
      </c>
      <c r="I47" s="4" t="s">
        <v>2</v>
      </c>
      <c r="J47" s="2">
        <f t="shared" si="10"/>
        <v>0.3333333333333333</v>
      </c>
      <c r="K47" s="1" t="s">
        <v>2</v>
      </c>
    </row>
    <row r="48" spans="1:11" ht="12.75">
      <c r="A48" s="14">
        <v>10.5</v>
      </c>
      <c r="B48" s="10">
        <v>0.4</v>
      </c>
      <c r="C48" s="10" t="s">
        <v>2</v>
      </c>
      <c r="D48" s="10">
        <v>1.6</v>
      </c>
      <c r="E48" s="10" t="s">
        <v>2</v>
      </c>
      <c r="F48" s="10">
        <v>2</v>
      </c>
      <c r="G48" s="11" t="s">
        <v>2</v>
      </c>
      <c r="H48" s="10">
        <v>0</v>
      </c>
      <c r="I48" s="12" t="s">
        <v>2</v>
      </c>
      <c r="J48" s="10">
        <f t="shared" si="10"/>
        <v>0.3333333333333333</v>
      </c>
      <c r="K48" s="11" t="s">
        <v>2</v>
      </c>
    </row>
    <row r="49" spans="1:11" ht="12.75">
      <c r="A49" s="7">
        <v>10.75</v>
      </c>
      <c r="B49" s="2">
        <v>0.4</v>
      </c>
      <c r="C49" s="2" t="s">
        <v>2</v>
      </c>
      <c r="D49" s="2">
        <v>1.6</v>
      </c>
      <c r="E49" s="2" t="s">
        <v>2</v>
      </c>
      <c r="F49" s="2">
        <v>2</v>
      </c>
      <c r="G49" s="1" t="s">
        <v>2</v>
      </c>
      <c r="H49" s="2">
        <v>0</v>
      </c>
      <c r="I49" s="4" t="s">
        <v>2</v>
      </c>
      <c r="J49" s="2">
        <f t="shared" si="10"/>
        <v>0.3333333333333333</v>
      </c>
      <c r="K49" s="1" t="s">
        <v>2</v>
      </c>
    </row>
    <row r="50" spans="1:11" ht="12.75">
      <c r="A50" s="14">
        <v>11</v>
      </c>
      <c r="B50" s="10">
        <v>0.4</v>
      </c>
      <c r="C50" s="10" t="s">
        <v>2</v>
      </c>
      <c r="D50" s="10">
        <v>1.6</v>
      </c>
      <c r="E50" s="10" t="s">
        <v>2</v>
      </c>
      <c r="F50" s="10">
        <v>2</v>
      </c>
      <c r="G50" s="11" t="s">
        <v>2</v>
      </c>
      <c r="H50" s="10">
        <v>0</v>
      </c>
      <c r="I50" s="12" t="s">
        <v>2</v>
      </c>
      <c r="J50" s="10">
        <f t="shared" si="10"/>
        <v>0.3333333333333333</v>
      </c>
      <c r="K50" s="11" t="s">
        <v>2</v>
      </c>
    </row>
    <row r="51" spans="1:11" ht="12.75">
      <c r="A51" s="7">
        <v>11.25</v>
      </c>
      <c r="B51" s="2">
        <v>0.4</v>
      </c>
      <c r="C51" s="2" t="s">
        <v>2</v>
      </c>
      <c r="D51" s="2">
        <v>1.6</v>
      </c>
      <c r="E51" s="2" t="s">
        <v>2</v>
      </c>
      <c r="F51" s="2">
        <v>2</v>
      </c>
      <c r="G51" s="1" t="s">
        <v>2</v>
      </c>
      <c r="H51" s="2">
        <v>0</v>
      </c>
      <c r="I51" s="4" t="s">
        <v>2</v>
      </c>
      <c r="J51" s="2">
        <f t="shared" si="10"/>
        <v>0.3333333333333333</v>
      </c>
      <c r="K51" s="1" t="s">
        <v>2</v>
      </c>
    </row>
    <row r="52" spans="1:11" ht="12.75">
      <c r="A52" s="14">
        <v>11.5</v>
      </c>
      <c r="B52" s="10">
        <v>0.4</v>
      </c>
      <c r="C52" s="10" t="s">
        <v>2</v>
      </c>
      <c r="D52" s="10">
        <v>1.6</v>
      </c>
      <c r="E52" s="10" t="s">
        <v>2</v>
      </c>
      <c r="F52" s="10">
        <v>2</v>
      </c>
      <c r="G52" s="11" t="s">
        <v>2</v>
      </c>
      <c r="H52" s="10">
        <v>0</v>
      </c>
      <c r="I52" s="12" t="s">
        <v>2</v>
      </c>
      <c r="J52" s="10">
        <f t="shared" si="10"/>
        <v>0.3333333333333333</v>
      </c>
      <c r="K52" s="11" t="s">
        <v>2</v>
      </c>
    </row>
    <row r="53" spans="1:11" ht="12.75">
      <c r="A53" s="7">
        <v>11.75</v>
      </c>
      <c r="B53" s="2">
        <v>0.4</v>
      </c>
      <c r="C53" s="2" t="s">
        <v>2</v>
      </c>
      <c r="D53" s="2">
        <v>1.6</v>
      </c>
      <c r="E53" s="2" t="s">
        <v>2</v>
      </c>
      <c r="F53" s="2">
        <v>2</v>
      </c>
      <c r="G53" s="1" t="s">
        <v>2</v>
      </c>
      <c r="H53" s="2">
        <v>0</v>
      </c>
      <c r="I53" s="4" t="s">
        <v>2</v>
      </c>
      <c r="J53" s="2">
        <f t="shared" si="10"/>
        <v>0.3333333333333333</v>
      </c>
      <c r="K53" s="1" t="s">
        <v>2</v>
      </c>
    </row>
    <row r="54" spans="1:11" ht="12.75">
      <c r="A54" s="14">
        <v>12</v>
      </c>
      <c r="B54" s="10">
        <v>0.4</v>
      </c>
      <c r="C54" s="10" t="s">
        <v>2</v>
      </c>
      <c r="D54" s="10">
        <v>1.6</v>
      </c>
      <c r="E54" s="10" t="s">
        <v>2</v>
      </c>
      <c r="F54" s="10">
        <v>2</v>
      </c>
      <c r="G54" s="11" t="s">
        <v>2</v>
      </c>
      <c r="H54" s="10">
        <v>0</v>
      </c>
      <c r="I54" s="12" t="s">
        <v>2</v>
      </c>
      <c r="J54" s="10">
        <f t="shared" si="10"/>
        <v>0.3333333333333333</v>
      </c>
      <c r="K54" s="11" t="s">
        <v>2</v>
      </c>
    </row>
    <row r="55" spans="1:11" ht="12.75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6"/>
    </row>
    <row r="56" spans="1:11" ht="12.75">
      <c r="A56" s="48" t="s">
        <v>3</v>
      </c>
      <c r="B56" s="49"/>
      <c r="C56" s="49"/>
      <c r="D56" s="49"/>
      <c r="E56" s="49"/>
      <c r="F56" s="49"/>
      <c r="G56" s="49"/>
      <c r="H56" s="49"/>
      <c r="I56" s="49"/>
      <c r="J56" s="49"/>
      <c r="K56" s="50"/>
    </row>
    <row r="57" spans="1:11" ht="12.75">
      <c r="A57" s="48" t="s">
        <v>4</v>
      </c>
      <c r="B57" s="49"/>
      <c r="C57" s="49"/>
      <c r="D57" s="49"/>
      <c r="E57" s="49"/>
      <c r="F57" s="49"/>
      <c r="G57" s="49"/>
      <c r="H57" s="49"/>
      <c r="I57" s="49"/>
      <c r="J57" s="49"/>
      <c r="K57" s="50"/>
    </row>
    <row r="58" spans="1:11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1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11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1:11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spans="1:11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11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</row>
    <row r="64" spans="1:11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11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</row>
    <row r="69" spans="1:11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1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1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11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</row>
  </sheetData>
  <sheetProtection sheet="1" objects="1" scenarios="1"/>
  <mergeCells count="17">
    <mergeCell ref="A58:K77"/>
    <mergeCell ref="A4:K4"/>
    <mergeCell ref="A55:K55"/>
    <mergeCell ref="H9:I9"/>
    <mergeCell ref="A56:K56"/>
    <mergeCell ref="A57:K57"/>
    <mergeCell ref="A5:K5"/>
    <mergeCell ref="A1:K1"/>
    <mergeCell ref="A2:K2"/>
    <mergeCell ref="J9:K9"/>
    <mergeCell ref="A6:K6"/>
    <mergeCell ref="A7:K7"/>
    <mergeCell ref="F9:G9"/>
    <mergeCell ref="B9:C9"/>
    <mergeCell ref="D9:E9"/>
    <mergeCell ref="A8:K8"/>
    <mergeCell ref="A3:K3"/>
  </mergeCells>
  <printOptions/>
  <pageMargins left="0.6" right="0.6" top="0.6" bottom="0.5" header="0.5" footer="0.5"/>
  <pageSetup horizontalDpi="600" verticalDpi="600" orientation="portrait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2004-07-04T17:08:32Z</cp:lastPrinted>
  <dcterms:created xsi:type="dcterms:W3CDTF">2004-01-08T16:55:12Z</dcterms:created>
  <dcterms:modified xsi:type="dcterms:W3CDTF">2005-07-09T13:52:58Z</dcterms:modified>
  <cp:category/>
  <cp:version/>
  <cp:contentType/>
  <cp:contentStatus/>
</cp:coreProperties>
</file>